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Y:\!!治山担当\07  現場関係\R8\工事\Ｒ８馬林　地すべり　つるぎ町柴内　山腹工事\01-1_当初設計\PPI\"/>
    </mc:Choice>
  </mc:AlternateContent>
  <xr:revisionPtr revIDLastSave="0" documentId="13_ncr:1_{0AA97061-EB91-4A4A-A05B-9B43787E9CBD}" xr6:coauthVersionLast="47" xr6:coauthVersionMax="47" xr10:uidLastSave="{00000000-0000-0000-0000-000000000000}"/>
  <bookViews>
    <workbookView xWindow="28680" yWindow="-3645" windowWidth="38640" windowHeight="21120" tabRatio="818" xr2:uid="{00000000-000D-0000-FFFF-FFFF00000000}"/>
  </bookViews>
  <sheets>
    <sheet name="工事費内訳書" sheetId="59" r:id="rId1"/>
  </sheets>
  <definedNames>
    <definedName name="_xlnm.Print_Area" localSheetId="0">工事費内訳書!$A$1:$G$108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工事費内訳書!$G$108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工事費内訳書!$I$108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2" i="59" l="1"/>
  <c r="G100" i="59"/>
  <c r="G99" i="59"/>
  <c r="G93" i="59"/>
  <c r="G90" i="59"/>
  <c r="G87" i="59"/>
  <c r="G84" i="59"/>
  <c r="G83" i="59" s="1"/>
  <c r="G82" i="59" s="1"/>
  <c r="G71" i="59"/>
  <c r="G66" i="59" s="1"/>
  <c r="G67" i="59"/>
  <c r="G64" i="59"/>
  <c r="G60" i="59"/>
  <c r="G59" i="59" s="1"/>
  <c r="G49" i="59"/>
  <c r="G48" i="59" s="1"/>
  <c r="G36" i="59"/>
  <c r="G35" i="59" s="1"/>
  <c r="G23" i="59"/>
  <c r="G18" i="59"/>
  <c r="G17" i="59" s="1"/>
  <c r="G16" i="59" s="1"/>
  <c r="G58" i="59" l="1"/>
  <c r="G15" i="59" s="1"/>
  <c r="G12" i="59" s="1"/>
  <c r="G10" i="59" s="1"/>
  <c r="G107" i="59" s="1"/>
  <c r="G108" i="59" s="1"/>
</calcChain>
</file>

<file path=xl/sharedStrings.xml><?xml version="1.0" encoding="utf-8"?>
<sst xmlns="http://schemas.openxmlformats.org/spreadsheetml/2006/main" count="216" uniqueCount="112">
  <si>
    <t>住　　　　所</t>
  </si>
  <si>
    <t>商号又は名称</t>
  </si>
  <si>
    <t>代 表 者 名</t>
  </si>
  <si>
    <t>工事費内訳書</t>
  </si>
  <si>
    <t>工 事 名</t>
  </si>
  <si>
    <t>Ｒ８馬林　地すべり　つるぎ町柴内　山腹工事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</si>
  <si>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</si>
  <si>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</si>
  <si>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</si>
  <si>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</si>
  <si>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</si>
  <si>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</si>
  <si>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</si>
  <si>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</si>
  <si>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</si>
  <si>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</si>
  <si>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</si>
  <si>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</si>
  <si>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</si>
  <si>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</si>
  <si>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</si>
  <si>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</si>
  <si>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アンカー工
_x000D_</t>
  </si>
  <si>
    <t>ｍ</t>
  </si>
  <si>
    <t>本</t>
  </si>
  <si>
    <t>m3</t>
  </si>
  <si>
    <t>アンカー工資材
_x000D_</t>
  </si>
  <si>
    <t>ＣＥ型耐荷体
_x000D_65CE（φ12.7×6）　L=2.065m</t>
  </si>
  <si>
    <t>ＣＥ型引張材
_x000D_65CE（φ12.7×6）</t>
  </si>
  <si>
    <t>ＣＥ型緊張余長材
_x000D_65CE（φ12.7×6）　L=1.0m</t>
  </si>
  <si>
    <t>エキステンションキット
_x000D_65CE（φ12.7×6）　L=0.5m</t>
  </si>
  <si>
    <t>オイルキャップ
_x000D_65CE-タイプ２</t>
  </si>
  <si>
    <t>個</t>
  </si>
  <si>
    <t>ヘッドアダプター
_x000D_65CE-タイプ２</t>
  </si>
  <si>
    <t>アンカーヘッド
_x000D_65CE</t>
  </si>
  <si>
    <t>アンカープレート（メッキ品）
_x000D_□300×32　φ86</t>
  </si>
  <si>
    <t>枚</t>
  </si>
  <si>
    <t>クサビ
_x000D_φ12.7</t>
  </si>
  <si>
    <t>組</t>
  </si>
  <si>
    <t>防錆材
_x000D_プロコートＣ　16kg/缶</t>
  </si>
  <si>
    <t>缶</t>
  </si>
  <si>
    <t>グラウト注入ホース
_x000D_</t>
  </si>
  <si>
    <t>受圧板工
_x000D_</t>
  </si>
  <si>
    <t>㎡</t>
  </si>
  <si>
    <t>硬質ポリ塩化ビニル管
_x000D_薄肉管VU　径150　長4.0m</t>
  </si>
  <si>
    <t>ton</t>
  </si>
  <si>
    <t>硬質ポリ塩化ビニル管
_x000D_一般管VP　径50 　長4.0m</t>
  </si>
  <si>
    <t>裏石積工
_x000D_</t>
  </si>
  <si>
    <t>土工
_x000D_</t>
  </si>
  <si>
    <t>裏込栗石
_x000D_かきこみ，5-15cm</t>
  </si>
  <si>
    <t>残土処分費
_x000D_</t>
  </si>
  <si>
    <t>暗きょ工
_x000D_</t>
  </si>
  <si>
    <t>暗きょ工
_x000D_地上ボーリングB5</t>
  </si>
  <si>
    <t>孔口処理工
_x000D_</t>
  </si>
  <si>
    <t>暗きょ工
_x000D_地上ボーリングB4</t>
  </si>
  <si>
    <t>水抜きフィルター
_x000D_50mm用</t>
  </si>
  <si>
    <t>基礎砕石
_x000D_</t>
  </si>
  <si>
    <t>仮設工
_x000D_</t>
  </si>
  <si>
    <t>ボーリング仮設
_x000D_B5</t>
  </si>
  <si>
    <t>回</t>
  </si>
  <si>
    <t>空m3</t>
  </si>
  <si>
    <t>ボーリング仮設
_x000D_B4</t>
  </si>
  <si>
    <t>アンカー仮設
_x000D_</t>
  </si>
  <si>
    <t>作業道修繕
_x000D_</t>
  </si>
  <si>
    <t>建設廃材
_x000D_コンクリート殻</t>
  </si>
  <si>
    <t>コンクリート路面工
_x000D_t=10cm</t>
  </si>
  <si>
    <t>間接工事費
_x000D_</t>
  </si>
  <si>
    <t>共通仮設費
_x000D_</t>
  </si>
  <si>
    <t>共通仮設費（率計上）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</si>
  <si>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</si>
  <si>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</si>
  <si>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</si>
  <si>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</si>
  <si>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</si>
  <si>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</si>
  <si>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</si>
  <si>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</si>
  <si>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</si>
  <si>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</si>
  <si>
    <t>削孔(アンカー) 
ｽｷｯﾄﾞ型,115mm,ﾚｷ質土</t>
    <phoneticPr fontId="7"/>
  </si>
  <si>
    <t>削孔(アンカー) 
ｽｷｯﾄﾞ型,115mm,軟岩</t>
    <phoneticPr fontId="7"/>
  </si>
  <si>
    <t>アンカー工（挿入・緊張・定着・頭部処理）
二重防食,PC鋼線より線(工場組立)</t>
    <phoneticPr fontId="7"/>
  </si>
  <si>
    <t xml:space="preserve">グラウト注入(アンカー) 
</t>
    <phoneticPr fontId="7"/>
  </si>
  <si>
    <t>コンクリート打設
24-12-25(20) (高炉)</t>
    <phoneticPr fontId="7"/>
  </si>
  <si>
    <t>型枠
一般型枠</t>
    <phoneticPr fontId="7"/>
  </si>
  <si>
    <t>目地板
瀝青繊維質目地板 t=10mm</t>
    <phoneticPr fontId="7"/>
  </si>
  <si>
    <t>鉄筋工（加工・組立）
加工・組立
D19,SD345</t>
    <phoneticPr fontId="7"/>
  </si>
  <si>
    <t>鉄筋工（加工・組立）
加工・組立
D10,SD295</t>
    <phoneticPr fontId="7"/>
  </si>
  <si>
    <t>基礎コンクリート</t>
    <rPh sb="0" eb="2">
      <t>キソ</t>
    </rPh>
    <phoneticPr fontId="7"/>
  </si>
  <si>
    <t xml:space="preserve">基面整正
</t>
    <phoneticPr fontId="7"/>
  </si>
  <si>
    <t>ボーリング
地表,ﾚｷ質土,φ90mm</t>
  </si>
  <si>
    <t>ボーリング
地表,ﾚｷ質土,φ90mm</t>
    <phoneticPr fontId="7"/>
  </si>
  <si>
    <t>保孔管
地表,VP40(ストレーナ加工有)</t>
    <rPh sb="17" eb="19">
      <t>カコウ</t>
    </rPh>
    <rPh sb="19" eb="20">
      <t>アリ</t>
    </rPh>
    <phoneticPr fontId="7"/>
  </si>
  <si>
    <t xml:space="preserve">孔口処理工
</t>
    <phoneticPr fontId="7"/>
  </si>
  <si>
    <t>孔口保孔管
地表,VP75</t>
  </si>
  <si>
    <t>孔口保孔管
地表,VP75</t>
    <phoneticPr fontId="7"/>
  </si>
  <si>
    <t>水道用硬質ポリ塩化ビニル管継手（TS継手）
エルボ　A形　径75</t>
    <phoneticPr fontId="7"/>
  </si>
  <si>
    <t>コンクリート打設
18-8-40(高炉)</t>
    <rPh sb="6" eb="8">
      <t>ダセツ</t>
    </rPh>
    <phoneticPr fontId="7"/>
  </si>
  <si>
    <t>小型車割増</t>
    <phoneticPr fontId="7"/>
  </si>
  <si>
    <t>型枠工
一般型枠</t>
    <rPh sb="2" eb="3">
      <t>コウ</t>
    </rPh>
    <phoneticPr fontId="7"/>
  </si>
  <si>
    <t>硬質ポリ塩化ビニル管
一般管VP　φ50 　4.0m</t>
    <phoneticPr fontId="7"/>
  </si>
  <si>
    <t>暗渠排水管
波状管　φ150</t>
    <phoneticPr fontId="7"/>
  </si>
  <si>
    <t>機械掘削
地山の掘削・積込
礫質土</t>
    <rPh sb="0" eb="2">
      <t>キカイ</t>
    </rPh>
    <phoneticPr fontId="7"/>
  </si>
  <si>
    <t>地上排水ボーリング仮設機材
地表</t>
    <phoneticPr fontId="7"/>
  </si>
  <si>
    <t>足場工（地上排水ボーリング）
傾斜地</t>
    <phoneticPr fontId="7"/>
  </si>
  <si>
    <t xml:space="preserve">ボーリングマシン移設(アンカー) 
</t>
    <phoneticPr fontId="7"/>
  </si>
  <si>
    <t xml:space="preserve">足場(アンカー) 
</t>
    <phoneticPr fontId="7"/>
  </si>
  <si>
    <t>舗装版破砕
ｺﾝｸﾘｰﾄ舗装版</t>
    <phoneticPr fontId="7"/>
  </si>
  <si>
    <t>ダンプトラック運搬
コンクリート塊,11.7km</t>
    <phoneticPr fontId="7"/>
  </si>
  <si>
    <t>不陸整正</t>
    <phoneticPr fontId="7"/>
  </si>
  <si>
    <t>機械掘削
ルーズな状態の積込
礫質土</t>
    <rPh sb="0" eb="2">
      <t>キカイ</t>
    </rPh>
    <phoneticPr fontId="7"/>
  </si>
  <si>
    <t>ダンプトラック運搬
礫質土,13.9km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</si>
</sst>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6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10"/>
  <sheetViews>
    <sheetView showGridLines="0" tabSelected="1" topLeftCell="A53" zoomScaleNormal="100" zoomScaleSheetLayoutView="100" workbookViewId="0">
      <selection activeCell="F64" sqref="F64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30"/>
      <c r="G3" s="30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30"/>
      <c r="G4" s="30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30"/>
      <c r="G5" s="30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31" t="s">
        <v>3</v>
      </c>
      <c r="B7" s="31"/>
      <c r="C7" s="31"/>
      <c r="D7" s="31"/>
      <c r="E7" s="31"/>
      <c r="F7" s="31"/>
      <c r="G7" s="31"/>
      <c r="H7" s="1"/>
      <c r="I7" s="1"/>
      <c r="J7" s="1"/>
    </row>
    <row r="8" spans="1:10" ht="11.25" customHeight="1" x14ac:dyDescent="0.15">
      <c r="A8" s="3" t="s">
        <v>4</v>
      </c>
      <c r="B8" s="26" t="s">
        <v>5</v>
      </c>
      <c r="C8" s="26"/>
      <c r="D8" s="26"/>
      <c r="E8" s="26"/>
      <c r="F8" s="26"/>
      <c r="G8" s="26"/>
      <c r="H8" s="1"/>
      <c r="I8" s="1"/>
      <c r="J8" s="1"/>
    </row>
    <row r="9" spans="1:10" ht="11.25" customHeight="1" x14ac:dyDescent="0.15">
      <c r="A9" s="27" t="s">
        <v>6</v>
      </c>
      <c r="B9" s="28"/>
      <c r="C9" s="28"/>
      <c r="D9" s="29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2" t="s">
        <v>12</v>
      </c>
      <c r="B10" s="20"/>
      <c r="C10" s="20"/>
      <c r="D10" s="21"/>
      <c r="E10" s="9" t="s">
        <v>13</v>
      </c>
      <c r="F10" s="10">
        <v>1</v>
      </c>
      <c r="G10" s="11">
        <f>+G12+G99</f>
        <v>0</v>
      </c>
      <c r="H10" s="1"/>
      <c r="I10" s="12">
        <v>1</v>
      </c>
      <c r="J10" s="12"/>
    </row>
    <row r="11" spans="1:10" ht="42" customHeight="1" x14ac:dyDescent="0.15">
      <c r="A11" s="13"/>
      <c r="B11" s="20" t="s">
        <v>14</v>
      </c>
      <c r="C11" s="20"/>
      <c r="D11" s="2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2" t="s">
        <v>16</v>
      </c>
      <c r="B12" s="20"/>
      <c r="C12" s="20"/>
      <c r="D12" s="21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20" t="s">
        <v>17</v>
      </c>
      <c r="C13" s="20"/>
      <c r="D13" s="2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20" t="s">
        <v>19</v>
      </c>
      <c r="C14" s="20"/>
      <c r="D14" s="2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2" t="s">
        <v>21</v>
      </c>
      <c r="B15" s="20"/>
      <c r="C15" s="20"/>
      <c r="D15" s="21"/>
      <c r="E15" s="9" t="s">
        <v>13</v>
      </c>
      <c r="F15" s="10">
        <v>1</v>
      </c>
      <c r="G15" s="11">
        <f>+G16+G58+G82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20" t="s">
        <v>22</v>
      </c>
      <c r="C16" s="20"/>
      <c r="D16" s="21"/>
      <c r="E16" s="9" t="s">
        <v>13</v>
      </c>
      <c r="F16" s="10">
        <v>1</v>
      </c>
      <c r="G16" s="11">
        <f>+G17+G35+G48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20" t="s">
        <v>22</v>
      </c>
      <c r="D17" s="21"/>
      <c r="E17" s="9" t="s">
        <v>13</v>
      </c>
      <c r="F17" s="10">
        <v>1</v>
      </c>
      <c r="G17" s="11">
        <f>+G18+G23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22</v>
      </c>
      <c r="E18" s="9" t="s">
        <v>13</v>
      </c>
      <c r="F18" s="10">
        <v>1</v>
      </c>
      <c r="G18" s="11">
        <f>+G19+G20+G21+G22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79</v>
      </c>
      <c r="E19" s="9" t="s">
        <v>23</v>
      </c>
      <c r="F19" s="10">
        <v>231.9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80</v>
      </c>
      <c r="E20" s="9" t="s">
        <v>23</v>
      </c>
      <c r="F20" s="10">
        <v>111.7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81</v>
      </c>
      <c r="E21" s="9" t="s">
        <v>24</v>
      </c>
      <c r="F21" s="10">
        <v>15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82</v>
      </c>
      <c r="E22" s="9" t="s">
        <v>25</v>
      </c>
      <c r="F22" s="10">
        <v>11.7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26</v>
      </c>
      <c r="E23" s="9" t="s">
        <v>13</v>
      </c>
      <c r="F23" s="10">
        <v>1</v>
      </c>
      <c r="G23" s="11">
        <f>+G24+G25+G26+G27+G28+G29+G30+G31+G32+G33+G34</f>
        <v>0</v>
      </c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27</v>
      </c>
      <c r="E24" s="9" t="s">
        <v>24</v>
      </c>
      <c r="F24" s="10">
        <v>15</v>
      </c>
      <c r="G24" s="14"/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28</v>
      </c>
      <c r="E25" s="9" t="s">
        <v>23</v>
      </c>
      <c r="F25" s="10">
        <v>299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29</v>
      </c>
      <c r="E26" s="9" t="s">
        <v>24</v>
      </c>
      <c r="F26" s="10">
        <v>15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30</v>
      </c>
      <c r="E27" s="9" t="s">
        <v>24</v>
      </c>
      <c r="F27" s="10">
        <v>45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31</v>
      </c>
      <c r="E28" s="9" t="s">
        <v>32</v>
      </c>
      <c r="F28" s="10">
        <v>15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33</v>
      </c>
      <c r="E29" s="9" t="s">
        <v>32</v>
      </c>
      <c r="F29" s="10">
        <v>15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34</v>
      </c>
      <c r="E30" s="9" t="s">
        <v>32</v>
      </c>
      <c r="F30" s="10">
        <v>15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35</v>
      </c>
      <c r="E31" s="9" t="s">
        <v>36</v>
      </c>
      <c r="F31" s="10">
        <v>15</v>
      </c>
      <c r="G31" s="14"/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15"/>
      <c r="D32" s="16" t="s">
        <v>37</v>
      </c>
      <c r="E32" s="9" t="s">
        <v>38</v>
      </c>
      <c r="F32" s="10">
        <v>90</v>
      </c>
      <c r="G32" s="14"/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15"/>
      <c r="D33" s="16" t="s">
        <v>39</v>
      </c>
      <c r="E33" s="9" t="s">
        <v>40</v>
      </c>
      <c r="F33" s="10">
        <v>1.4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41</v>
      </c>
      <c r="E34" s="9" t="s">
        <v>23</v>
      </c>
      <c r="F34" s="10">
        <v>277.5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20" t="s">
        <v>42</v>
      </c>
      <c r="D35" s="21"/>
      <c r="E35" s="9" t="s">
        <v>13</v>
      </c>
      <c r="F35" s="10">
        <v>1</v>
      </c>
      <c r="G35" s="11">
        <f>+G36</f>
        <v>0</v>
      </c>
      <c r="H35" s="1"/>
      <c r="I35" s="12">
        <v>26</v>
      </c>
      <c r="J35" s="12">
        <v>3</v>
      </c>
    </row>
    <row r="36" spans="1:10" ht="42" customHeight="1" x14ac:dyDescent="0.15">
      <c r="A36" s="13"/>
      <c r="B36" s="15"/>
      <c r="C36" s="15"/>
      <c r="D36" s="16" t="s">
        <v>42</v>
      </c>
      <c r="E36" s="9" t="s">
        <v>13</v>
      </c>
      <c r="F36" s="10">
        <v>1</v>
      </c>
      <c r="G36" s="11">
        <f>+G37+G38+G39+G40+G41+G42+G43+G44+G45+G46+G47</f>
        <v>0</v>
      </c>
      <c r="H36" s="1"/>
      <c r="I36" s="12">
        <v>27</v>
      </c>
      <c r="J36" s="12">
        <v>4</v>
      </c>
    </row>
    <row r="37" spans="1:10" ht="42" customHeight="1" x14ac:dyDescent="0.15">
      <c r="A37" s="13"/>
      <c r="B37" s="15"/>
      <c r="C37" s="15"/>
      <c r="D37" s="16" t="s">
        <v>83</v>
      </c>
      <c r="E37" s="9" t="s">
        <v>25</v>
      </c>
      <c r="F37" s="10">
        <v>39.200000000000003</v>
      </c>
      <c r="G37" s="14"/>
      <c r="H37" s="1"/>
      <c r="I37" s="12">
        <v>28</v>
      </c>
      <c r="J37" s="12">
        <v>4</v>
      </c>
    </row>
    <row r="38" spans="1:10" ht="42" customHeight="1" x14ac:dyDescent="0.15">
      <c r="A38" s="13"/>
      <c r="B38" s="15"/>
      <c r="C38" s="15"/>
      <c r="D38" s="16" t="s">
        <v>84</v>
      </c>
      <c r="E38" s="9" t="s">
        <v>43</v>
      </c>
      <c r="F38" s="10">
        <v>70.599999999999994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15"/>
      <c r="D39" s="16" t="s">
        <v>44</v>
      </c>
      <c r="E39" s="9" t="s">
        <v>24</v>
      </c>
      <c r="F39" s="10">
        <v>2.2999999999999998</v>
      </c>
      <c r="G39" s="14"/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15"/>
      <c r="D40" s="16" t="s">
        <v>85</v>
      </c>
      <c r="E40" s="9" t="s">
        <v>43</v>
      </c>
      <c r="F40" s="10">
        <v>18.3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15"/>
      <c r="D41" s="16" t="s">
        <v>86</v>
      </c>
      <c r="E41" s="9" t="s">
        <v>45</v>
      </c>
      <c r="F41" s="10">
        <v>3.1</v>
      </c>
      <c r="G41" s="14"/>
      <c r="H41" s="1"/>
      <c r="I41" s="12">
        <v>32</v>
      </c>
      <c r="J41" s="12">
        <v>4</v>
      </c>
    </row>
    <row r="42" spans="1:10" ht="42" customHeight="1" x14ac:dyDescent="0.15">
      <c r="A42" s="13"/>
      <c r="B42" s="15"/>
      <c r="C42" s="15"/>
      <c r="D42" s="16" t="s">
        <v>87</v>
      </c>
      <c r="E42" s="9" t="s">
        <v>45</v>
      </c>
      <c r="F42" s="10">
        <v>0.1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46</v>
      </c>
      <c r="E43" s="9" t="s">
        <v>24</v>
      </c>
      <c r="F43" s="10">
        <v>2.4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88</v>
      </c>
      <c r="E44" s="9" t="s">
        <v>25</v>
      </c>
      <c r="F44" s="10">
        <v>2.6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84</v>
      </c>
      <c r="E45" s="9" t="s">
        <v>43</v>
      </c>
      <c r="F45" s="10">
        <v>3</v>
      </c>
      <c r="G45" s="14"/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15"/>
      <c r="D46" s="16" t="s">
        <v>89</v>
      </c>
      <c r="E46" s="9" t="s">
        <v>43</v>
      </c>
      <c r="F46" s="10">
        <v>21</v>
      </c>
      <c r="G46" s="14"/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47</v>
      </c>
      <c r="E47" s="9" t="s">
        <v>43</v>
      </c>
      <c r="F47" s="10">
        <v>68.400000000000006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20" t="s">
        <v>48</v>
      </c>
      <c r="D48" s="21"/>
      <c r="E48" s="9" t="s">
        <v>13</v>
      </c>
      <c r="F48" s="10">
        <v>1</v>
      </c>
      <c r="G48" s="11">
        <f>+G49</f>
        <v>0</v>
      </c>
      <c r="H48" s="1"/>
      <c r="I48" s="12">
        <v>39</v>
      </c>
      <c r="J48" s="12">
        <v>3</v>
      </c>
    </row>
    <row r="49" spans="1:10" ht="42" customHeight="1" x14ac:dyDescent="0.15">
      <c r="A49" s="13"/>
      <c r="B49" s="15"/>
      <c r="C49" s="15"/>
      <c r="D49" s="16" t="s">
        <v>48</v>
      </c>
      <c r="E49" s="9" t="s">
        <v>13</v>
      </c>
      <c r="F49" s="10">
        <v>1</v>
      </c>
      <c r="G49" s="11">
        <f>+G50+G51+G52+G53+G54+G55+G56+G57</f>
        <v>0</v>
      </c>
      <c r="H49" s="1"/>
      <c r="I49" s="12">
        <v>40</v>
      </c>
      <c r="J49" s="12">
        <v>4</v>
      </c>
    </row>
    <row r="50" spans="1:10" ht="42" customHeight="1" x14ac:dyDescent="0.15">
      <c r="A50" s="13"/>
      <c r="B50" s="15"/>
      <c r="C50" s="15"/>
      <c r="D50" s="16" t="s">
        <v>102</v>
      </c>
      <c r="E50" s="9" t="s">
        <v>25</v>
      </c>
      <c r="F50" s="10">
        <v>64</v>
      </c>
      <c r="G50" s="14"/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15"/>
      <c r="D51" s="16" t="s">
        <v>110</v>
      </c>
      <c r="E51" s="9" t="s">
        <v>25</v>
      </c>
      <c r="F51" s="10">
        <v>7</v>
      </c>
      <c r="G51" s="14"/>
      <c r="H51" s="1"/>
      <c r="I51" s="12">
        <v>42</v>
      </c>
      <c r="J51" s="12">
        <v>4</v>
      </c>
    </row>
    <row r="52" spans="1:10" ht="42" customHeight="1" x14ac:dyDescent="0.15">
      <c r="A52" s="13"/>
      <c r="B52" s="15"/>
      <c r="C52" s="15"/>
      <c r="D52" s="16" t="s">
        <v>110</v>
      </c>
      <c r="E52" s="9" t="s">
        <v>25</v>
      </c>
      <c r="F52" s="10">
        <v>2</v>
      </c>
      <c r="G52" s="14"/>
      <c r="H52" s="1"/>
      <c r="I52" s="12">
        <v>43</v>
      </c>
      <c r="J52" s="12">
        <v>4</v>
      </c>
    </row>
    <row r="53" spans="1:10" ht="42" customHeight="1" x14ac:dyDescent="0.15">
      <c r="A53" s="13"/>
      <c r="B53" s="15"/>
      <c r="C53" s="15"/>
      <c r="D53" s="16" t="s">
        <v>49</v>
      </c>
      <c r="E53" s="9" t="s">
        <v>25</v>
      </c>
      <c r="F53" s="10">
        <v>5.3</v>
      </c>
      <c r="G53" s="14"/>
      <c r="H53" s="1"/>
      <c r="I53" s="12">
        <v>44</v>
      </c>
      <c r="J53" s="12">
        <v>4</v>
      </c>
    </row>
    <row r="54" spans="1:10" ht="42" customHeight="1" x14ac:dyDescent="0.15">
      <c r="A54" s="13"/>
      <c r="B54" s="15"/>
      <c r="C54" s="15"/>
      <c r="D54" s="16" t="s">
        <v>47</v>
      </c>
      <c r="E54" s="9" t="s">
        <v>43</v>
      </c>
      <c r="F54" s="10">
        <v>4.8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110</v>
      </c>
      <c r="E55" s="9" t="s">
        <v>25</v>
      </c>
      <c r="F55" s="10">
        <v>55</v>
      </c>
      <c r="G55" s="14"/>
      <c r="H55" s="1"/>
      <c r="I55" s="12">
        <v>46</v>
      </c>
      <c r="J55" s="12">
        <v>4</v>
      </c>
    </row>
    <row r="56" spans="1:10" ht="42" customHeight="1" x14ac:dyDescent="0.15">
      <c r="A56" s="13"/>
      <c r="B56" s="15"/>
      <c r="C56" s="15"/>
      <c r="D56" s="16" t="s">
        <v>111</v>
      </c>
      <c r="E56" s="9" t="s">
        <v>25</v>
      </c>
      <c r="F56" s="10">
        <v>55</v>
      </c>
      <c r="G56" s="14"/>
      <c r="H56" s="1"/>
      <c r="I56" s="12">
        <v>47</v>
      </c>
      <c r="J56" s="12">
        <v>4</v>
      </c>
    </row>
    <row r="57" spans="1:10" ht="42" customHeight="1" x14ac:dyDescent="0.15">
      <c r="A57" s="13"/>
      <c r="B57" s="15"/>
      <c r="C57" s="15"/>
      <c r="D57" s="16" t="s">
        <v>50</v>
      </c>
      <c r="E57" s="9" t="s">
        <v>25</v>
      </c>
      <c r="F57" s="10">
        <v>55</v>
      </c>
      <c r="G57" s="14"/>
      <c r="H57" s="1"/>
      <c r="I57" s="12">
        <v>48</v>
      </c>
      <c r="J57" s="12">
        <v>4</v>
      </c>
    </row>
    <row r="58" spans="1:10" ht="42" customHeight="1" x14ac:dyDescent="0.15">
      <c r="A58" s="13"/>
      <c r="B58" s="20" t="s">
        <v>51</v>
      </c>
      <c r="C58" s="20"/>
      <c r="D58" s="21"/>
      <c r="E58" s="9" t="s">
        <v>13</v>
      </c>
      <c r="F58" s="10">
        <v>1</v>
      </c>
      <c r="G58" s="11">
        <f>+G59+G66</f>
        <v>0</v>
      </c>
      <c r="H58" s="1"/>
      <c r="I58" s="12">
        <v>49</v>
      </c>
      <c r="J58" s="12">
        <v>2</v>
      </c>
    </row>
    <row r="59" spans="1:10" ht="42" customHeight="1" x14ac:dyDescent="0.15">
      <c r="A59" s="13"/>
      <c r="B59" s="15"/>
      <c r="C59" s="20" t="s">
        <v>52</v>
      </c>
      <c r="D59" s="21"/>
      <c r="E59" s="9" t="s">
        <v>13</v>
      </c>
      <c r="F59" s="10">
        <v>1</v>
      </c>
      <c r="G59" s="11">
        <f>+G60+G64</f>
        <v>0</v>
      </c>
      <c r="H59" s="1"/>
      <c r="I59" s="12">
        <v>50</v>
      </c>
      <c r="J59" s="12">
        <v>3</v>
      </c>
    </row>
    <row r="60" spans="1:10" ht="42" customHeight="1" x14ac:dyDescent="0.15">
      <c r="A60" s="13"/>
      <c r="B60" s="15"/>
      <c r="C60" s="15"/>
      <c r="D60" s="16" t="s">
        <v>52</v>
      </c>
      <c r="E60" s="9" t="s">
        <v>13</v>
      </c>
      <c r="F60" s="10">
        <v>1</v>
      </c>
      <c r="G60" s="11">
        <f>+G61+G62+G63</f>
        <v>0</v>
      </c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15"/>
      <c r="D61" s="16" t="s">
        <v>91</v>
      </c>
      <c r="E61" s="9" t="s">
        <v>23</v>
      </c>
      <c r="F61" s="10">
        <v>155</v>
      </c>
      <c r="G61" s="14"/>
      <c r="H61" s="1"/>
      <c r="I61" s="12">
        <v>52</v>
      </c>
      <c r="J61" s="12">
        <v>4</v>
      </c>
    </row>
    <row r="62" spans="1:10" ht="42" customHeight="1" x14ac:dyDescent="0.15">
      <c r="A62" s="13"/>
      <c r="B62" s="15"/>
      <c r="C62" s="15"/>
      <c r="D62" s="16" t="s">
        <v>92</v>
      </c>
      <c r="E62" s="9" t="s">
        <v>23</v>
      </c>
      <c r="F62" s="10">
        <v>155</v>
      </c>
      <c r="G62" s="14"/>
      <c r="H62" s="1"/>
      <c r="I62" s="12">
        <v>53</v>
      </c>
      <c r="J62" s="12">
        <v>4</v>
      </c>
    </row>
    <row r="63" spans="1:10" ht="42" customHeight="1" x14ac:dyDescent="0.15">
      <c r="A63" s="13"/>
      <c r="B63" s="15"/>
      <c r="C63" s="15"/>
      <c r="D63" s="16" t="s">
        <v>95</v>
      </c>
      <c r="E63" s="9" t="s">
        <v>23</v>
      </c>
      <c r="F63" s="10">
        <v>10</v>
      </c>
      <c r="G63" s="14"/>
      <c r="H63" s="1"/>
      <c r="I63" s="12">
        <v>54</v>
      </c>
      <c r="J63" s="12">
        <v>4</v>
      </c>
    </row>
    <row r="64" spans="1:10" ht="42" customHeight="1" x14ac:dyDescent="0.15">
      <c r="A64" s="13"/>
      <c r="B64" s="15"/>
      <c r="C64" s="15"/>
      <c r="D64" s="16" t="s">
        <v>93</v>
      </c>
      <c r="E64" s="9" t="s">
        <v>13</v>
      </c>
      <c r="F64" s="10">
        <v>1</v>
      </c>
      <c r="G64" s="11">
        <f>+G65</f>
        <v>0</v>
      </c>
      <c r="H64" s="1"/>
      <c r="I64" s="12">
        <v>55</v>
      </c>
      <c r="J64" s="12">
        <v>4</v>
      </c>
    </row>
    <row r="65" spans="1:10" ht="42" customHeight="1" x14ac:dyDescent="0.15">
      <c r="A65" s="13"/>
      <c r="B65" s="15"/>
      <c r="C65" s="15"/>
      <c r="D65" s="16" t="s">
        <v>96</v>
      </c>
      <c r="E65" s="9" t="s">
        <v>32</v>
      </c>
      <c r="F65" s="10">
        <v>5</v>
      </c>
      <c r="G65" s="14"/>
      <c r="H65" s="1"/>
      <c r="I65" s="12">
        <v>56</v>
      </c>
      <c r="J65" s="12">
        <v>4</v>
      </c>
    </row>
    <row r="66" spans="1:10" ht="42" customHeight="1" x14ac:dyDescent="0.15">
      <c r="A66" s="13"/>
      <c r="B66" s="15"/>
      <c r="C66" s="20" t="s">
        <v>54</v>
      </c>
      <c r="D66" s="21"/>
      <c r="E66" s="9" t="s">
        <v>13</v>
      </c>
      <c r="F66" s="10">
        <v>1</v>
      </c>
      <c r="G66" s="11">
        <f>+G67+G71</f>
        <v>0</v>
      </c>
      <c r="H66" s="1"/>
      <c r="I66" s="12">
        <v>57</v>
      </c>
      <c r="J66" s="12">
        <v>3</v>
      </c>
    </row>
    <row r="67" spans="1:10" ht="42" customHeight="1" x14ac:dyDescent="0.15">
      <c r="A67" s="13"/>
      <c r="B67" s="15"/>
      <c r="C67" s="15"/>
      <c r="D67" s="16" t="s">
        <v>54</v>
      </c>
      <c r="E67" s="9" t="s">
        <v>13</v>
      </c>
      <c r="F67" s="10">
        <v>1</v>
      </c>
      <c r="G67" s="11">
        <f>+G68+G69+G70</f>
        <v>0</v>
      </c>
      <c r="H67" s="1"/>
      <c r="I67" s="12">
        <v>58</v>
      </c>
      <c r="J67" s="12">
        <v>4</v>
      </c>
    </row>
    <row r="68" spans="1:10" ht="42" customHeight="1" x14ac:dyDescent="0.15">
      <c r="A68" s="13"/>
      <c r="B68" s="15"/>
      <c r="C68" s="15"/>
      <c r="D68" s="16" t="s">
        <v>90</v>
      </c>
      <c r="E68" s="9" t="s">
        <v>23</v>
      </c>
      <c r="F68" s="10">
        <v>186</v>
      </c>
      <c r="G68" s="14"/>
      <c r="H68" s="1"/>
      <c r="I68" s="12">
        <v>59</v>
      </c>
      <c r="J68" s="12">
        <v>4</v>
      </c>
    </row>
    <row r="69" spans="1:10" ht="42" customHeight="1" x14ac:dyDescent="0.15">
      <c r="A69" s="13"/>
      <c r="B69" s="15"/>
      <c r="C69" s="15"/>
      <c r="D69" s="16" t="s">
        <v>92</v>
      </c>
      <c r="E69" s="9" t="s">
        <v>23</v>
      </c>
      <c r="F69" s="10">
        <v>186</v>
      </c>
      <c r="G69" s="14"/>
      <c r="H69" s="1"/>
      <c r="I69" s="12">
        <v>60</v>
      </c>
      <c r="J69" s="12">
        <v>4</v>
      </c>
    </row>
    <row r="70" spans="1:10" ht="42" customHeight="1" x14ac:dyDescent="0.15">
      <c r="A70" s="13"/>
      <c r="B70" s="15"/>
      <c r="C70" s="15"/>
      <c r="D70" s="16" t="s">
        <v>94</v>
      </c>
      <c r="E70" s="9" t="s">
        <v>23</v>
      </c>
      <c r="F70" s="10">
        <v>12</v>
      </c>
      <c r="G70" s="14"/>
      <c r="H70" s="1"/>
      <c r="I70" s="12">
        <v>61</v>
      </c>
      <c r="J70" s="12">
        <v>4</v>
      </c>
    </row>
    <row r="71" spans="1:10" ht="42" customHeight="1" x14ac:dyDescent="0.15">
      <c r="A71" s="13"/>
      <c r="B71" s="15"/>
      <c r="C71" s="15"/>
      <c r="D71" s="16" t="s">
        <v>53</v>
      </c>
      <c r="E71" s="9" t="s">
        <v>13</v>
      </c>
      <c r="F71" s="10">
        <v>1</v>
      </c>
      <c r="G71" s="11">
        <f>+G72+G73+G74+G75+G76+G77+G78+G79+G80+G81</f>
        <v>0</v>
      </c>
      <c r="H71" s="1"/>
      <c r="I71" s="12">
        <v>62</v>
      </c>
      <c r="J71" s="12">
        <v>4</v>
      </c>
    </row>
    <row r="72" spans="1:10" ht="42" customHeight="1" x14ac:dyDescent="0.15">
      <c r="A72" s="13"/>
      <c r="B72" s="15"/>
      <c r="C72" s="15"/>
      <c r="D72" s="16" t="s">
        <v>97</v>
      </c>
      <c r="E72" s="9" t="s">
        <v>25</v>
      </c>
      <c r="F72" s="10">
        <v>1.2</v>
      </c>
      <c r="G72" s="14"/>
      <c r="H72" s="1"/>
      <c r="I72" s="12">
        <v>63</v>
      </c>
      <c r="J72" s="12">
        <v>4</v>
      </c>
    </row>
    <row r="73" spans="1:10" ht="42" customHeight="1" x14ac:dyDescent="0.15">
      <c r="A73" s="13"/>
      <c r="B73" s="15"/>
      <c r="C73" s="15"/>
      <c r="D73" s="16" t="s">
        <v>98</v>
      </c>
      <c r="E73" s="9" t="s">
        <v>25</v>
      </c>
      <c r="F73" s="10">
        <v>1.2</v>
      </c>
      <c r="G73" s="14"/>
      <c r="H73" s="1"/>
      <c r="I73" s="12">
        <v>64</v>
      </c>
      <c r="J73" s="12">
        <v>4</v>
      </c>
    </row>
    <row r="74" spans="1:10" ht="42" customHeight="1" x14ac:dyDescent="0.15">
      <c r="A74" s="13"/>
      <c r="B74" s="15"/>
      <c r="C74" s="15"/>
      <c r="D74" s="16" t="s">
        <v>99</v>
      </c>
      <c r="E74" s="9" t="s">
        <v>43</v>
      </c>
      <c r="F74" s="10">
        <v>9.4</v>
      </c>
      <c r="G74" s="14"/>
      <c r="H74" s="1"/>
      <c r="I74" s="12">
        <v>65</v>
      </c>
      <c r="J74" s="12">
        <v>4</v>
      </c>
    </row>
    <row r="75" spans="1:10" ht="42" customHeight="1" x14ac:dyDescent="0.15">
      <c r="A75" s="13"/>
      <c r="B75" s="15"/>
      <c r="C75" s="15"/>
      <c r="D75" s="16" t="s">
        <v>100</v>
      </c>
      <c r="E75" s="9" t="s">
        <v>24</v>
      </c>
      <c r="F75" s="10">
        <v>0.1</v>
      </c>
      <c r="G75" s="14"/>
      <c r="H75" s="1"/>
      <c r="I75" s="12">
        <v>66</v>
      </c>
      <c r="J75" s="12">
        <v>4</v>
      </c>
    </row>
    <row r="76" spans="1:10" ht="42" customHeight="1" x14ac:dyDescent="0.15">
      <c r="A76" s="13"/>
      <c r="B76" s="15"/>
      <c r="C76" s="15"/>
      <c r="D76" s="16" t="s">
        <v>55</v>
      </c>
      <c r="E76" s="9" t="s">
        <v>32</v>
      </c>
      <c r="F76" s="10">
        <v>2</v>
      </c>
      <c r="G76" s="14"/>
      <c r="H76" s="1"/>
      <c r="I76" s="12">
        <v>67</v>
      </c>
      <c r="J76" s="12">
        <v>4</v>
      </c>
    </row>
    <row r="77" spans="1:10" ht="42" customHeight="1" x14ac:dyDescent="0.15">
      <c r="A77" s="13"/>
      <c r="B77" s="15"/>
      <c r="C77" s="15"/>
      <c r="D77" s="16" t="s">
        <v>47</v>
      </c>
      <c r="E77" s="9" t="s">
        <v>43</v>
      </c>
      <c r="F77" s="10">
        <v>3.4</v>
      </c>
      <c r="G77" s="14"/>
      <c r="H77" s="1"/>
      <c r="I77" s="12">
        <v>68</v>
      </c>
      <c r="J77" s="12">
        <v>4</v>
      </c>
    </row>
    <row r="78" spans="1:10" ht="42" customHeight="1" x14ac:dyDescent="0.15">
      <c r="A78" s="13"/>
      <c r="B78" s="15"/>
      <c r="C78" s="15"/>
      <c r="D78" s="16" t="s">
        <v>56</v>
      </c>
      <c r="E78" s="9" t="s">
        <v>43</v>
      </c>
      <c r="F78" s="10">
        <v>2.6</v>
      </c>
      <c r="G78" s="14"/>
      <c r="H78" s="1"/>
      <c r="I78" s="12">
        <v>69</v>
      </c>
      <c r="J78" s="12">
        <v>4</v>
      </c>
    </row>
    <row r="79" spans="1:10" ht="42" customHeight="1" x14ac:dyDescent="0.15">
      <c r="A79" s="13"/>
      <c r="B79" s="15"/>
      <c r="C79" s="15"/>
      <c r="D79" s="16" t="s">
        <v>96</v>
      </c>
      <c r="E79" s="9" t="s">
        <v>32</v>
      </c>
      <c r="F79" s="10">
        <v>6</v>
      </c>
      <c r="G79" s="14"/>
      <c r="H79" s="1"/>
      <c r="I79" s="12">
        <v>70</v>
      </c>
      <c r="J79" s="12">
        <v>4</v>
      </c>
    </row>
    <row r="80" spans="1:10" ht="42" customHeight="1" x14ac:dyDescent="0.15">
      <c r="A80" s="13"/>
      <c r="B80" s="15"/>
      <c r="C80" s="15"/>
      <c r="D80" s="16" t="s">
        <v>101</v>
      </c>
      <c r="E80" s="9" t="s">
        <v>23</v>
      </c>
      <c r="F80" s="10">
        <v>35</v>
      </c>
      <c r="G80" s="14"/>
      <c r="H80" s="1"/>
      <c r="I80" s="12">
        <v>71</v>
      </c>
      <c r="J80" s="12">
        <v>4</v>
      </c>
    </row>
    <row r="81" spans="1:10" ht="42" customHeight="1" x14ac:dyDescent="0.15">
      <c r="A81" s="13"/>
      <c r="B81" s="15"/>
      <c r="C81" s="15"/>
      <c r="D81" s="16" t="s">
        <v>102</v>
      </c>
      <c r="E81" s="9" t="s">
        <v>25</v>
      </c>
      <c r="F81" s="10">
        <v>2</v>
      </c>
      <c r="G81" s="14"/>
      <c r="H81" s="1"/>
      <c r="I81" s="12">
        <v>72</v>
      </c>
      <c r="J81" s="12">
        <v>4</v>
      </c>
    </row>
    <row r="82" spans="1:10" ht="42" customHeight="1" x14ac:dyDescent="0.15">
      <c r="A82" s="13"/>
      <c r="B82" s="20" t="s">
        <v>57</v>
      </c>
      <c r="C82" s="20"/>
      <c r="D82" s="21"/>
      <c r="E82" s="9" t="s">
        <v>13</v>
      </c>
      <c r="F82" s="10">
        <v>1</v>
      </c>
      <c r="G82" s="11">
        <f>+G83</f>
        <v>0</v>
      </c>
      <c r="H82" s="1"/>
      <c r="I82" s="12">
        <v>73</v>
      </c>
      <c r="J82" s="12">
        <v>2</v>
      </c>
    </row>
    <row r="83" spans="1:10" ht="42" customHeight="1" x14ac:dyDescent="0.15">
      <c r="A83" s="13"/>
      <c r="B83" s="15"/>
      <c r="C83" s="20" t="s">
        <v>57</v>
      </c>
      <c r="D83" s="21"/>
      <c r="E83" s="9" t="s">
        <v>13</v>
      </c>
      <c r="F83" s="10">
        <v>1</v>
      </c>
      <c r="G83" s="11">
        <f>+G84+G87+G90+G93</f>
        <v>0</v>
      </c>
      <c r="H83" s="1"/>
      <c r="I83" s="12">
        <v>74</v>
      </c>
      <c r="J83" s="12">
        <v>3</v>
      </c>
    </row>
    <row r="84" spans="1:10" ht="42" customHeight="1" x14ac:dyDescent="0.15">
      <c r="A84" s="13"/>
      <c r="B84" s="15"/>
      <c r="C84" s="15"/>
      <c r="D84" s="16" t="s">
        <v>58</v>
      </c>
      <c r="E84" s="9" t="s">
        <v>13</v>
      </c>
      <c r="F84" s="10">
        <v>1</v>
      </c>
      <c r="G84" s="11">
        <f>+G85+G86</f>
        <v>0</v>
      </c>
      <c r="H84" s="1"/>
      <c r="I84" s="12">
        <v>75</v>
      </c>
      <c r="J84" s="12">
        <v>4</v>
      </c>
    </row>
    <row r="85" spans="1:10" ht="42" customHeight="1" x14ac:dyDescent="0.15">
      <c r="A85" s="13"/>
      <c r="B85" s="15"/>
      <c r="C85" s="15"/>
      <c r="D85" s="16" t="s">
        <v>103</v>
      </c>
      <c r="E85" s="9" t="s">
        <v>59</v>
      </c>
      <c r="F85" s="10">
        <v>1</v>
      </c>
      <c r="G85" s="14"/>
      <c r="H85" s="1"/>
      <c r="I85" s="12">
        <v>76</v>
      </c>
      <c r="J85" s="12">
        <v>4</v>
      </c>
    </row>
    <row r="86" spans="1:10" ht="42" customHeight="1" x14ac:dyDescent="0.15">
      <c r="A86" s="13"/>
      <c r="B86" s="15"/>
      <c r="C86" s="15"/>
      <c r="D86" s="16" t="s">
        <v>104</v>
      </c>
      <c r="E86" s="9" t="s">
        <v>60</v>
      </c>
      <c r="F86" s="10">
        <v>4.4000000000000004</v>
      </c>
      <c r="G86" s="14"/>
      <c r="H86" s="1"/>
      <c r="I86" s="12">
        <v>77</v>
      </c>
      <c r="J86" s="12">
        <v>4</v>
      </c>
    </row>
    <row r="87" spans="1:10" ht="42" customHeight="1" x14ac:dyDescent="0.15">
      <c r="A87" s="13"/>
      <c r="B87" s="15"/>
      <c r="C87" s="15"/>
      <c r="D87" s="16" t="s">
        <v>61</v>
      </c>
      <c r="E87" s="9" t="s">
        <v>13</v>
      </c>
      <c r="F87" s="10">
        <v>1</v>
      </c>
      <c r="G87" s="11">
        <f>+G88+G89</f>
        <v>0</v>
      </c>
      <c r="H87" s="1"/>
      <c r="I87" s="12">
        <v>78</v>
      </c>
      <c r="J87" s="12">
        <v>4</v>
      </c>
    </row>
    <row r="88" spans="1:10" ht="42" customHeight="1" x14ac:dyDescent="0.15">
      <c r="A88" s="13"/>
      <c r="B88" s="15"/>
      <c r="C88" s="15"/>
      <c r="D88" s="16" t="s">
        <v>103</v>
      </c>
      <c r="E88" s="9" t="s">
        <v>59</v>
      </c>
      <c r="F88" s="10">
        <v>1</v>
      </c>
      <c r="G88" s="14"/>
      <c r="H88" s="1"/>
      <c r="I88" s="12">
        <v>79</v>
      </c>
      <c r="J88" s="12">
        <v>4</v>
      </c>
    </row>
    <row r="89" spans="1:10" ht="42" customHeight="1" x14ac:dyDescent="0.15">
      <c r="A89" s="13"/>
      <c r="B89" s="15"/>
      <c r="C89" s="15"/>
      <c r="D89" s="16" t="s">
        <v>104</v>
      </c>
      <c r="E89" s="9" t="s">
        <v>60</v>
      </c>
      <c r="F89" s="10">
        <v>27.5</v>
      </c>
      <c r="G89" s="14"/>
      <c r="H89" s="1"/>
      <c r="I89" s="12">
        <v>80</v>
      </c>
      <c r="J89" s="12">
        <v>4</v>
      </c>
    </row>
    <row r="90" spans="1:10" ht="42" customHeight="1" x14ac:dyDescent="0.15">
      <c r="A90" s="13"/>
      <c r="B90" s="15"/>
      <c r="C90" s="15"/>
      <c r="D90" s="16" t="s">
        <v>62</v>
      </c>
      <c r="E90" s="9" t="s">
        <v>13</v>
      </c>
      <c r="F90" s="10">
        <v>1</v>
      </c>
      <c r="G90" s="11">
        <f>+G91+G92</f>
        <v>0</v>
      </c>
      <c r="H90" s="1"/>
      <c r="I90" s="12">
        <v>81</v>
      </c>
      <c r="J90" s="12">
        <v>4</v>
      </c>
    </row>
    <row r="91" spans="1:10" ht="42" customHeight="1" x14ac:dyDescent="0.15">
      <c r="A91" s="13"/>
      <c r="B91" s="15"/>
      <c r="C91" s="15"/>
      <c r="D91" s="16" t="s">
        <v>105</v>
      </c>
      <c r="E91" s="9" t="s">
        <v>59</v>
      </c>
      <c r="F91" s="10">
        <v>1</v>
      </c>
      <c r="G91" s="14"/>
      <c r="H91" s="1"/>
      <c r="I91" s="12">
        <v>82</v>
      </c>
      <c r="J91" s="12">
        <v>4</v>
      </c>
    </row>
    <row r="92" spans="1:10" ht="42" customHeight="1" x14ac:dyDescent="0.15">
      <c r="A92" s="13"/>
      <c r="B92" s="15"/>
      <c r="C92" s="15"/>
      <c r="D92" s="16" t="s">
        <v>106</v>
      </c>
      <c r="E92" s="9" t="s">
        <v>60</v>
      </c>
      <c r="F92" s="10">
        <v>87.3</v>
      </c>
      <c r="G92" s="14"/>
      <c r="H92" s="1"/>
      <c r="I92" s="12">
        <v>83</v>
      </c>
      <c r="J92" s="12">
        <v>4</v>
      </c>
    </row>
    <row r="93" spans="1:10" ht="42" customHeight="1" x14ac:dyDescent="0.15">
      <c r="A93" s="13"/>
      <c r="B93" s="15"/>
      <c r="C93" s="15"/>
      <c r="D93" s="16" t="s">
        <v>63</v>
      </c>
      <c r="E93" s="9" t="s">
        <v>13</v>
      </c>
      <c r="F93" s="10">
        <v>1</v>
      </c>
      <c r="G93" s="11">
        <f>+G94+G95+G96+G97+G98</f>
        <v>0</v>
      </c>
      <c r="H93" s="1"/>
      <c r="I93" s="12">
        <v>84</v>
      </c>
      <c r="J93" s="12">
        <v>4</v>
      </c>
    </row>
    <row r="94" spans="1:10" ht="42" customHeight="1" x14ac:dyDescent="0.15">
      <c r="A94" s="13"/>
      <c r="B94" s="15"/>
      <c r="C94" s="15"/>
      <c r="D94" s="16" t="s">
        <v>107</v>
      </c>
      <c r="E94" s="9" t="s">
        <v>43</v>
      </c>
      <c r="F94" s="10">
        <v>195.6</v>
      </c>
      <c r="G94" s="14"/>
      <c r="H94" s="1"/>
      <c r="I94" s="12">
        <v>85</v>
      </c>
      <c r="J94" s="12">
        <v>4</v>
      </c>
    </row>
    <row r="95" spans="1:10" ht="42" customHeight="1" x14ac:dyDescent="0.15">
      <c r="A95" s="13"/>
      <c r="B95" s="15"/>
      <c r="C95" s="15"/>
      <c r="D95" s="16" t="s">
        <v>108</v>
      </c>
      <c r="E95" s="9" t="s">
        <v>25</v>
      </c>
      <c r="F95" s="10">
        <v>19.600000000000001</v>
      </c>
      <c r="G95" s="14"/>
      <c r="H95" s="1"/>
      <c r="I95" s="12">
        <v>86</v>
      </c>
      <c r="J95" s="12">
        <v>4</v>
      </c>
    </row>
    <row r="96" spans="1:10" ht="42" customHeight="1" x14ac:dyDescent="0.15">
      <c r="A96" s="13"/>
      <c r="B96" s="15"/>
      <c r="C96" s="15"/>
      <c r="D96" s="16" t="s">
        <v>64</v>
      </c>
      <c r="E96" s="9" t="s">
        <v>45</v>
      </c>
      <c r="F96" s="10">
        <v>46</v>
      </c>
      <c r="G96" s="14"/>
      <c r="H96" s="1"/>
      <c r="I96" s="12">
        <v>87</v>
      </c>
      <c r="J96" s="12">
        <v>4</v>
      </c>
    </row>
    <row r="97" spans="1:10" ht="42" customHeight="1" x14ac:dyDescent="0.15">
      <c r="A97" s="13"/>
      <c r="B97" s="15"/>
      <c r="C97" s="15"/>
      <c r="D97" s="16" t="s">
        <v>65</v>
      </c>
      <c r="E97" s="9" t="s">
        <v>43</v>
      </c>
      <c r="F97" s="10">
        <v>195.6</v>
      </c>
      <c r="G97" s="14"/>
      <c r="H97" s="1"/>
      <c r="I97" s="12">
        <v>88</v>
      </c>
      <c r="J97" s="12">
        <v>4</v>
      </c>
    </row>
    <row r="98" spans="1:10" ht="42" customHeight="1" x14ac:dyDescent="0.15">
      <c r="A98" s="13"/>
      <c r="B98" s="15"/>
      <c r="C98" s="15"/>
      <c r="D98" s="16" t="s">
        <v>109</v>
      </c>
      <c r="E98" s="9" t="s">
        <v>43</v>
      </c>
      <c r="F98" s="10">
        <v>195.6</v>
      </c>
      <c r="G98" s="14"/>
      <c r="H98" s="1"/>
      <c r="I98" s="12">
        <v>89</v>
      </c>
      <c r="J98" s="12">
        <v>4</v>
      </c>
    </row>
    <row r="99" spans="1:10" ht="42" customHeight="1" x14ac:dyDescent="0.15">
      <c r="A99" s="22" t="s">
        <v>66</v>
      </c>
      <c r="B99" s="20"/>
      <c r="C99" s="20"/>
      <c r="D99" s="21"/>
      <c r="E99" s="9" t="s">
        <v>13</v>
      </c>
      <c r="F99" s="10">
        <v>1</v>
      </c>
      <c r="G99" s="11">
        <f>+G100+G102</f>
        <v>0</v>
      </c>
      <c r="H99" s="1"/>
      <c r="I99" s="12">
        <v>90</v>
      </c>
      <c r="J99" s="12"/>
    </row>
    <row r="100" spans="1:10" ht="42" customHeight="1" x14ac:dyDescent="0.15">
      <c r="A100" s="22" t="s">
        <v>67</v>
      </c>
      <c r="B100" s="20"/>
      <c r="C100" s="20"/>
      <c r="D100" s="21"/>
      <c r="E100" s="9" t="s">
        <v>13</v>
      </c>
      <c r="F100" s="10">
        <v>1</v>
      </c>
      <c r="G100" s="11">
        <f>+G101</f>
        <v>0</v>
      </c>
      <c r="H100" s="1"/>
      <c r="I100" s="12">
        <v>91</v>
      </c>
      <c r="J100" s="12">
        <v>200</v>
      </c>
    </row>
    <row r="101" spans="1:10" ht="42" customHeight="1" x14ac:dyDescent="0.15">
      <c r="A101" s="22" t="s">
        <v>68</v>
      </c>
      <c r="B101" s="20"/>
      <c r="C101" s="20"/>
      <c r="D101" s="21"/>
      <c r="E101" s="9" t="s">
        <v>13</v>
      </c>
      <c r="F101" s="10">
        <v>1</v>
      </c>
      <c r="G101" s="14"/>
      <c r="H101" s="1"/>
      <c r="I101" s="12">
        <v>92</v>
      </c>
      <c r="J101" s="12"/>
    </row>
    <row r="102" spans="1:10" ht="42" customHeight="1" x14ac:dyDescent="0.15">
      <c r="A102" s="22" t="s">
        <v>69</v>
      </c>
      <c r="B102" s="20"/>
      <c r="C102" s="20"/>
      <c r="D102" s="21"/>
      <c r="E102" s="9" t="s">
        <v>13</v>
      </c>
      <c r="F102" s="10">
        <v>1</v>
      </c>
      <c r="G102" s="11">
        <f>+G105</f>
        <v>0</v>
      </c>
      <c r="H102" s="1"/>
      <c r="I102" s="12">
        <v>93</v>
      </c>
      <c r="J102" s="12">
        <v>210</v>
      </c>
    </row>
    <row r="103" spans="1:10" ht="42" customHeight="1" x14ac:dyDescent="0.15">
      <c r="A103" s="13"/>
      <c r="B103" s="20" t="s">
        <v>70</v>
      </c>
      <c r="C103" s="20"/>
      <c r="D103" s="21"/>
      <c r="E103" s="9" t="s">
        <v>13</v>
      </c>
      <c r="F103" s="10">
        <v>1</v>
      </c>
      <c r="G103" s="14"/>
      <c r="H103" s="1"/>
      <c r="I103" s="12">
        <v>94</v>
      </c>
      <c r="J103" s="12" t="s">
        <v>71</v>
      </c>
    </row>
    <row r="104" spans="1:10" ht="42" customHeight="1" x14ac:dyDescent="0.15">
      <c r="A104" s="13"/>
      <c r="B104" s="20" t="s">
        <v>72</v>
      </c>
      <c r="C104" s="20"/>
      <c r="D104" s="21"/>
      <c r="E104" s="9" t="s">
        <v>13</v>
      </c>
      <c r="F104" s="10">
        <v>1</v>
      </c>
      <c r="G104" s="14"/>
      <c r="H104" s="1"/>
      <c r="I104" s="12">
        <v>95</v>
      </c>
      <c r="J104" s="12" t="s">
        <v>73</v>
      </c>
    </row>
    <row r="105" spans="1:10" ht="42" customHeight="1" x14ac:dyDescent="0.15">
      <c r="A105" s="22" t="s">
        <v>74</v>
      </c>
      <c r="B105" s="20"/>
      <c r="C105" s="20"/>
      <c r="D105" s="21"/>
      <c r="E105" s="9" t="s">
        <v>13</v>
      </c>
      <c r="F105" s="10">
        <v>1</v>
      </c>
      <c r="G105" s="14"/>
      <c r="H105" s="1"/>
      <c r="I105" s="12">
        <v>96</v>
      </c>
      <c r="J105" s="12"/>
    </row>
    <row r="106" spans="1:10" ht="42" customHeight="1" x14ac:dyDescent="0.15">
      <c r="A106" s="22" t="s">
        <v>75</v>
      </c>
      <c r="B106" s="20"/>
      <c r="C106" s="20"/>
      <c r="D106" s="21"/>
      <c r="E106" s="9" t="s">
        <v>13</v>
      </c>
      <c r="F106" s="10">
        <v>1</v>
      </c>
      <c r="G106" s="14"/>
      <c r="H106" s="1"/>
      <c r="I106" s="12">
        <v>97</v>
      </c>
      <c r="J106" s="12">
        <v>220</v>
      </c>
    </row>
    <row r="107" spans="1:10" ht="42" customHeight="1" x14ac:dyDescent="0.15">
      <c r="A107" s="22" t="s">
        <v>76</v>
      </c>
      <c r="B107" s="20"/>
      <c r="C107" s="20"/>
      <c r="D107" s="21"/>
      <c r="E107" s="9" t="s">
        <v>13</v>
      </c>
      <c r="F107" s="10">
        <v>1</v>
      </c>
      <c r="G107" s="11">
        <f>+G10+G106</f>
        <v>0</v>
      </c>
      <c r="H107" s="1"/>
      <c r="I107" s="12">
        <v>98</v>
      </c>
      <c r="J107" s="12">
        <v>30</v>
      </c>
    </row>
    <row r="108" spans="1:10" ht="42" customHeight="1" x14ac:dyDescent="0.15">
      <c r="A108" s="23" t="s">
        <v>77</v>
      </c>
      <c r="B108" s="24"/>
      <c r="C108" s="24"/>
      <c r="D108" s="25"/>
      <c r="E108" s="17" t="s">
        <v>78</v>
      </c>
      <c r="F108" s="18" t="s">
        <v>78</v>
      </c>
      <c r="G108" s="19">
        <f>G107</f>
        <v>0</v>
      </c>
      <c r="I108" s="12">
        <v>99</v>
      </c>
      <c r="J108" s="12">
        <v>90</v>
      </c>
    </row>
    <row r="109" spans="1:10" ht="42" customHeight="1" x14ac:dyDescent="0.15">
      <c r="I109" s="12">
        <v>99999</v>
      </c>
    </row>
    <row r="110" spans="1:10" ht="42" customHeight="1" x14ac:dyDescent="0.15"/>
  </sheetData>
  <sheetProtection algorithmName="SHA-512" hashValue="xcATHwNmeki4H7pWNSGhc/fQ6x+6URQxl3q9C3/ChcNUpmSsnABeG4ALz/kPZFZ9Kb+QoTXNOm9tzPDl94DvvA==" saltValue="gz+c0JyaM3V2apMxTPYm3Q==" spinCount="100000" sheet="1" objects="1" scenarios="1"/>
  <mergeCells count="31">
    <mergeCell ref="A108:D108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35:D35"/>
    <mergeCell ref="C48:D48"/>
    <mergeCell ref="B58:D58"/>
    <mergeCell ref="C59:D59"/>
    <mergeCell ref="C66:D66"/>
    <mergeCell ref="B82:D82"/>
    <mergeCell ref="C83:D83"/>
    <mergeCell ref="A99:D99"/>
    <mergeCell ref="A100:D100"/>
    <mergeCell ref="A101:D101"/>
    <mergeCell ref="A102:D102"/>
    <mergeCell ref="B103:D103"/>
    <mergeCell ref="B104:D104"/>
    <mergeCell ref="A105:D105"/>
    <mergeCell ref="A106:D106"/>
    <mergeCell ref="A107:D107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徳島県</cp:lastModifiedBy>
  <cp:lastPrinted>2026-06-05T02:04:47Z</cp:lastPrinted>
  <dcterms:created xsi:type="dcterms:W3CDTF">2014-01-09T08:55:00Z</dcterms:created>
  <dcterms:modified xsi:type="dcterms:W3CDTF">2026-08-24T07:45:01Z</dcterms:modified>
</cp:coreProperties>
</file>